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Выписка" sheetId="1" r:id="rId1"/>
  </sheets>
  <definedNames>
    <definedName name="_xlnm.Print_Area" localSheetId="0">'Выписка'!$A$1:$AL$25</definedName>
  </definedNames>
  <calcPr fullCalcOnLoad="1"/>
</workbook>
</file>

<file path=xl/sharedStrings.xml><?xml version="1.0" encoding="utf-8"?>
<sst xmlns="http://schemas.openxmlformats.org/spreadsheetml/2006/main" count="99" uniqueCount="65">
  <si>
    <t>тыс.руб.</t>
  </si>
  <si>
    <t>Регистрационный код обязательства</t>
  </si>
  <si>
    <t>в т.ч. просроченная</t>
  </si>
  <si>
    <t>%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</si>
  <si>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</si>
  <si>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</si>
  <si>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</si>
  <si>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</si>
  <si>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</si>
  <si>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</si>
  <si>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</si>
  <si>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</si>
  <si>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</si>
  <si>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</si>
  <si>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</si>
  <si>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</si>
  <si>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</si>
  <si>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</si>
  <si>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</si>
  <si>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</si>
  <si>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</si>
  <si>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</si>
  <si>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</si>
  <si>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</si>
  <si>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</si>
  <si>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</si>
  <si>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</si>
  <si>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</si>
  <si>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</si>
  <si>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</si>
  <si>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</si>
  <si>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</si>
  <si>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</si>
  <si>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</si>
  <si>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</si>
  <si>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</si>
  <si>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</si>
  <si>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</si>
  <si>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</si>
  <si>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</si>
  <si>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</si>
  <si>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</si>
  <si>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</si>
  <si>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</si>
  <si>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</si>
  <si>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</si>
  <si>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</si>
  <si>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</si>
  <si>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основной долг  (номинал)</t>
  </si>
  <si>
    <t>основной долг (номинал)</t>
  </si>
  <si>
    <t>Начальник  Финансового управления администрации Тайшетского района</t>
  </si>
  <si>
    <t>пени</t>
  </si>
  <si>
    <t>основной долг   (номи   нал)</t>
  </si>
  <si>
    <t xml:space="preserve">                                          Т.М. Вахрушева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</si>
  <si>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</si>
  <si>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Распоряжение № 329-рп от 23.08.2013</t>
  </si>
  <si>
    <t>Распоряжение № 604-рп от 26.12.2013</t>
  </si>
  <si>
    <t>Распоряжение № 189-рп от 20.03.2014</t>
  </si>
  <si>
    <t>Распоряжение № 658-рп от 14.08.2014</t>
  </si>
  <si>
    <t>Распоряжение № 155-рп от 25.03.2015</t>
  </si>
  <si>
    <t>Распоряжение № 326-рп от 29.06.2015</t>
  </si>
  <si>
    <t>в т.ч. дис    конт</t>
  </si>
  <si>
    <t xml:space="preserve">Начислено </t>
  </si>
  <si>
    <t xml:space="preserve">Погашено </t>
  </si>
  <si>
    <t>Выписка из муниципальной долговой книги муниципального образования "Тайшетский район" по состоянию на 01.12.2018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</si>
</sst>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0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86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8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86" fontId="8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workbookViewId="0" topLeftCell="A1">
      <selection activeCell="P2" sqref="P2"/>
    </sheetView>
  </sheetViews>
  <sheetFormatPr defaultColWidth="9.00390625" defaultRowHeight="12.75"/>
  <cols>
    <col min="1" max="1" width="3.875" style="0" customWidth="1"/>
    <col min="2" max="2" width="11.87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3.875" style="0" customWidth="1"/>
    <col min="8" max="8" width="11.625" style="0" customWidth="1"/>
    <col min="9" max="9" width="12.00390625" style="0" customWidth="1"/>
    <col min="10" max="10" width="11.75390625" style="0" customWidth="1"/>
    <col min="11" max="11" width="9.375" style="0" customWidth="1"/>
    <col min="12" max="12" width="7.125" style="0" customWidth="1"/>
    <col min="13" max="13" width="8.375" style="0" customWidth="1"/>
    <col min="14" max="14" width="9.25390625" style="0" customWidth="1"/>
    <col min="15" max="15" width="5.375" style="0" customWidth="1"/>
    <col min="16" max="16" width="11.75390625" style="0" customWidth="1"/>
    <col min="17" max="17" width="11.375" style="0" customWidth="1"/>
    <col min="18" max="18" width="8.00390625" style="0" customWidth="1"/>
    <col min="19" max="19" width="4.25390625" style="0" customWidth="1"/>
    <col min="20" max="20" width="11.75390625" style="0" customWidth="1"/>
    <col min="21" max="21" width="11.375" style="0" customWidth="1"/>
    <col min="22" max="22" width="4.125" style="0" customWidth="1"/>
    <col min="23" max="23" width="10.375" style="0" customWidth="1"/>
    <col min="24" max="24" width="11.875" style="0" customWidth="1"/>
    <col min="25" max="25" width="12.125" style="0" customWidth="1"/>
    <col min="26" max="26" width="4.125" style="0" customWidth="1"/>
    <col min="27" max="27" width="12.25390625" style="0" customWidth="1"/>
    <col min="28" max="28" width="12.125" style="0" customWidth="1"/>
    <col min="29" max="29" width="5.00390625" style="0" customWidth="1"/>
    <col min="30" max="30" width="4.125" style="0" customWidth="1"/>
    <col min="31" max="31" width="10.00390625" style="0" customWidth="1"/>
    <col min="32" max="32" width="13.00390625" style="0" customWidth="1"/>
    <col min="33" max="33" width="3.75390625" style="0" customWidth="1"/>
    <col min="34" max="34" width="11.625" style="0" customWidth="1"/>
    <col min="35" max="35" width="11.125" style="0" customWidth="1"/>
    <col min="36" max="36" width="6.00390625" style="0" customWidth="1"/>
    <col min="37" max="37" width="4.00390625" style="0" customWidth="1"/>
    <col min="38" max="38" width="11.00390625" style="0" customWidth="1"/>
    <col min="39" max="39" width="8.625" style="0" customWidth="1"/>
    <col min="40" max="40" width="11.125" style="0" customWidth="1"/>
    <col min="41" max="41" width="2.00390625" style="0" customWidth="1"/>
  </cols>
  <sheetData>
    <row r="1" spans="4:38" ht="21.75" customHeight="1">
      <c r="D1" s="77" t="s">
        <v>64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H1" s="93"/>
      <c r="AI1" s="93"/>
      <c r="AJ1" s="93"/>
      <c r="AK1" s="93"/>
      <c r="AL1" s="93"/>
    </row>
    <row r="2" spans="2:40" ht="14.25" customHeight="1">
      <c r="B2" s="4"/>
      <c r="D2" s="1"/>
      <c r="Q2" s="8"/>
      <c r="R2" s="1"/>
      <c r="S2" s="1"/>
      <c r="AC2" s="2"/>
      <c r="AD2" s="2"/>
      <c r="AE2" s="3"/>
      <c r="AF2" s="2"/>
      <c r="AG2" s="2"/>
      <c r="AH2" s="2"/>
      <c r="AI2" s="2"/>
      <c r="AJ2" s="2"/>
      <c r="AK2" s="2"/>
      <c r="AL2" s="8" t="s">
        <v>0</v>
      </c>
      <c r="AM2" s="2"/>
      <c r="AN2" s="2"/>
    </row>
    <row r="3" spans="1:38" ht="37.5" customHeight="1">
      <c r="A3" s="86" t="s">
        <v>7</v>
      </c>
      <c r="B3" s="62" t="s">
        <v>11</v>
      </c>
      <c r="C3" s="62" t="s">
        <v>1</v>
      </c>
      <c r="D3" s="62" t="s">
        <v>21</v>
      </c>
      <c r="E3" s="62" t="s">
        <v>19</v>
      </c>
      <c r="F3" s="62" t="s">
        <v>20</v>
      </c>
      <c r="G3" s="95" t="s">
        <v>54</v>
      </c>
      <c r="H3" s="62" t="s">
        <v>6</v>
      </c>
      <c r="I3" s="73" t="s">
        <v>5</v>
      </c>
      <c r="J3" s="74"/>
      <c r="K3" s="62" t="s">
        <v>4</v>
      </c>
      <c r="L3" s="62" t="s">
        <v>18</v>
      </c>
      <c r="M3" s="62" t="s">
        <v>12</v>
      </c>
      <c r="N3" s="75" t="s">
        <v>9</v>
      </c>
      <c r="O3" s="71"/>
      <c r="P3" s="71"/>
      <c r="Q3" s="71"/>
      <c r="R3" s="84"/>
      <c r="S3" s="84"/>
      <c r="T3" s="85"/>
      <c r="U3" s="78" t="s">
        <v>62</v>
      </c>
      <c r="V3" s="79"/>
      <c r="W3" s="79"/>
      <c r="X3" s="80"/>
      <c r="Y3" s="64" t="s">
        <v>63</v>
      </c>
      <c r="Z3" s="65"/>
      <c r="AA3" s="65"/>
      <c r="AB3" s="65"/>
      <c r="AC3" s="65"/>
      <c r="AD3" s="65"/>
      <c r="AE3" s="66"/>
      <c r="AF3" s="64" t="s">
        <v>22</v>
      </c>
      <c r="AG3" s="65"/>
      <c r="AH3" s="65"/>
      <c r="AI3" s="65"/>
      <c r="AJ3" s="65"/>
      <c r="AK3" s="65"/>
      <c r="AL3" s="66"/>
    </row>
    <row r="4" spans="1:38" ht="39" customHeight="1">
      <c r="A4" s="87"/>
      <c r="B4" s="62"/>
      <c r="C4" s="63"/>
      <c r="D4" s="63"/>
      <c r="E4" s="62"/>
      <c r="F4" s="62"/>
      <c r="G4" s="96"/>
      <c r="H4" s="63"/>
      <c r="I4" s="74"/>
      <c r="J4" s="74"/>
      <c r="K4" s="63"/>
      <c r="L4" s="63"/>
      <c r="M4" s="62"/>
      <c r="N4" s="75" t="s">
        <v>15</v>
      </c>
      <c r="O4" s="71"/>
      <c r="P4" s="71"/>
      <c r="Q4" s="72"/>
      <c r="R4" s="75" t="s">
        <v>2</v>
      </c>
      <c r="S4" s="71"/>
      <c r="T4" s="76"/>
      <c r="U4" s="81"/>
      <c r="V4" s="82"/>
      <c r="W4" s="82"/>
      <c r="X4" s="83"/>
      <c r="Y4" s="75" t="s">
        <v>15</v>
      </c>
      <c r="Z4" s="71"/>
      <c r="AA4" s="71"/>
      <c r="AB4" s="72"/>
      <c r="AC4" s="69" t="s">
        <v>2</v>
      </c>
      <c r="AD4" s="70"/>
      <c r="AE4" s="70"/>
      <c r="AF4" s="69" t="s">
        <v>8</v>
      </c>
      <c r="AG4" s="70"/>
      <c r="AH4" s="71"/>
      <c r="AI4" s="72"/>
      <c r="AJ4" s="69" t="s">
        <v>2</v>
      </c>
      <c r="AK4" s="70"/>
      <c r="AL4" s="97"/>
    </row>
    <row r="5" spans="1:38" ht="79.5" customHeight="1">
      <c r="A5" s="88"/>
      <c r="B5" s="62"/>
      <c r="C5" s="63"/>
      <c r="D5" s="63"/>
      <c r="E5" s="62"/>
      <c r="F5" s="62"/>
      <c r="G5" s="96"/>
      <c r="H5" s="63"/>
      <c r="I5" s="38" t="s">
        <v>17</v>
      </c>
      <c r="J5" s="38" t="s">
        <v>16</v>
      </c>
      <c r="K5" s="63"/>
      <c r="L5" s="63"/>
      <c r="M5" s="62"/>
      <c r="N5" s="37" t="s">
        <v>14</v>
      </c>
      <c r="O5" s="37" t="s">
        <v>61</v>
      </c>
      <c r="P5" s="37" t="s">
        <v>3</v>
      </c>
      <c r="Q5" s="37" t="s">
        <v>51</v>
      </c>
      <c r="R5" s="37" t="s">
        <v>52</v>
      </c>
      <c r="S5" s="37" t="s">
        <v>61</v>
      </c>
      <c r="T5" s="37" t="s">
        <v>3</v>
      </c>
      <c r="U5" s="37" t="s">
        <v>13</v>
      </c>
      <c r="V5" s="37" t="s">
        <v>61</v>
      </c>
      <c r="W5" s="37" t="s">
        <v>3</v>
      </c>
      <c r="X5" s="37" t="s">
        <v>51</v>
      </c>
      <c r="Y5" s="37" t="s">
        <v>13</v>
      </c>
      <c r="Z5" s="37" t="s">
        <v>61</v>
      </c>
      <c r="AA5" s="37" t="s">
        <v>3</v>
      </c>
      <c r="AB5" s="37" t="s">
        <v>51</v>
      </c>
      <c r="AC5" s="37" t="s">
        <v>10</v>
      </c>
      <c r="AD5" s="37" t="s">
        <v>61</v>
      </c>
      <c r="AE5" s="37" t="s">
        <v>3</v>
      </c>
      <c r="AF5" s="37" t="s">
        <v>48</v>
      </c>
      <c r="AG5" s="37" t="s">
        <v>61</v>
      </c>
      <c r="AH5" s="37" t="s">
        <v>3</v>
      </c>
      <c r="AI5" s="37" t="s">
        <v>51</v>
      </c>
      <c r="AJ5" s="37" t="s">
        <v>49</v>
      </c>
      <c r="AK5" s="37" t="s">
        <v>61</v>
      </c>
      <c r="AL5" s="37" t="s">
        <v>3</v>
      </c>
    </row>
    <row r="6" spans="1:38" s="36" customFormat="1" ht="11.25">
      <c r="A6" s="5">
        <v>1</v>
      </c>
      <c r="B6" s="5">
        <v>2</v>
      </c>
      <c r="C6" s="33">
        <v>3</v>
      </c>
      <c r="D6" s="33">
        <v>4</v>
      </c>
      <c r="E6" s="5">
        <v>5</v>
      </c>
      <c r="F6" s="5">
        <v>6</v>
      </c>
      <c r="G6" s="33">
        <v>7</v>
      </c>
      <c r="H6" s="34">
        <v>8</v>
      </c>
      <c r="I6" s="34">
        <v>9</v>
      </c>
      <c r="J6" s="34">
        <v>10</v>
      </c>
      <c r="K6" s="33">
        <v>11</v>
      </c>
      <c r="L6" s="33">
        <v>12</v>
      </c>
      <c r="M6" s="5">
        <v>13</v>
      </c>
      <c r="N6" s="5">
        <v>14</v>
      </c>
      <c r="O6" s="5">
        <v>15</v>
      </c>
      <c r="P6" s="5">
        <v>16</v>
      </c>
      <c r="Q6" s="3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35">
        <v>31</v>
      </c>
      <c r="AF6" s="35">
        <v>32</v>
      </c>
      <c r="AG6" s="35">
        <v>33</v>
      </c>
      <c r="AH6" s="35">
        <v>34</v>
      </c>
      <c r="AI6" s="35">
        <v>35</v>
      </c>
      <c r="AJ6" s="35">
        <v>26</v>
      </c>
      <c r="AK6" s="35">
        <v>37</v>
      </c>
      <c r="AL6" s="35">
        <v>38</v>
      </c>
    </row>
    <row r="7" spans="1:38" ht="12.75">
      <c r="A7" s="90" t="s">
        <v>28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ht="12.75">
      <c r="A8" s="90" t="s">
        <v>23</v>
      </c>
      <c r="B8" s="90"/>
      <c r="C8" s="90"/>
      <c r="D8" s="90"/>
      <c r="E8" s="6"/>
      <c r="F8" s="6"/>
      <c r="G8" s="6"/>
      <c r="H8" s="7"/>
      <c r="I8" s="7"/>
      <c r="J8" s="7"/>
      <c r="K8" s="7"/>
      <c r="L8" s="7"/>
      <c r="M8" s="6"/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41" ht="12.75">
      <c r="A9" s="90" t="s">
        <v>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51"/>
      <c r="AL9" s="9"/>
      <c r="AO9" t="s">
        <v>46</v>
      </c>
    </row>
    <row r="10" spans="1:38" ht="63.75">
      <c r="A10" s="53">
        <v>1</v>
      </c>
      <c r="B10" s="14">
        <v>41512</v>
      </c>
      <c r="C10" s="15" t="s">
        <v>34</v>
      </c>
      <c r="D10" s="16" t="s">
        <v>35</v>
      </c>
      <c r="E10" s="30" t="s">
        <v>47</v>
      </c>
      <c r="F10" s="13" t="s">
        <v>32</v>
      </c>
      <c r="G10" s="53" t="s">
        <v>55</v>
      </c>
      <c r="H10" s="14">
        <v>41512</v>
      </c>
      <c r="I10" s="14">
        <v>42607</v>
      </c>
      <c r="J10" s="55">
        <v>42978</v>
      </c>
      <c r="K10" s="17">
        <v>27841</v>
      </c>
      <c r="L10" s="18">
        <v>0.055</v>
      </c>
      <c r="M10" s="17" t="s">
        <v>33</v>
      </c>
      <c r="N10" s="17">
        <v>0</v>
      </c>
      <c r="O10" s="17">
        <v>0</v>
      </c>
      <c r="P10" s="43">
        <v>2338.80699</v>
      </c>
      <c r="Q10" s="43">
        <v>2574.4143</v>
      </c>
      <c r="R10" s="39">
        <v>0</v>
      </c>
      <c r="S10" s="45">
        <v>0</v>
      </c>
      <c r="T10" s="43">
        <v>2338.80699</v>
      </c>
      <c r="U10" s="58">
        <v>0</v>
      </c>
      <c r="V10" s="49">
        <v>0</v>
      </c>
      <c r="W10" s="49">
        <v>0</v>
      </c>
      <c r="X10" s="49">
        <v>0</v>
      </c>
      <c r="Y10" s="45">
        <v>0</v>
      </c>
      <c r="Z10" s="45">
        <v>0</v>
      </c>
      <c r="AA10" s="45">
        <v>75</v>
      </c>
      <c r="AB10" s="45">
        <v>0</v>
      </c>
      <c r="AC10" s="45">
        <v>0</v>
      </c>
      <c r="AD10" s="45">
        <v>0</v>
      </c>
      <c r="AE10" s="45">
        <v>75</v>
      </c>
      <c r="AF10" s="17">
        <f aca="true" t="shared" si="0" ref="AF10:AF15">N10+U10-Y10</f>
        <v>0</v>
      </c>
      <c r="AG10" s="17">
        <v>0</v>
      </c>
      <c r="AH10" s="43">
        <f aca="true" t="shared" si="1" ref="AH10:AH15">P10+W10-AA10</f>
        <v>2263.80699</v>
      </c>
      <c r="AI10" s="43">
        <v>2574.4143</v>
      </c>
      <c r="AJ10" s="45">
        <v>0</v>
      </c>
      <c r="AK10" s="45">
        <v>0</v>
      </c>
      <c r="AL10" s="43">
        <f>T10-AE10</f>
        <v>2263.80699</v>
      </c>
    </row>
    <row r="11" spans="1:38" ht="63.75">
      <c r="A11" s="53">
        <v>2</v>
      </c>
      <c r="B11" s="14">
        <v>41634</v>
      </c>
      <c r="C11" s="15" t="s">
        <v>36</v>
      </c>
      <c r="D11" s="16" t="s">
        <v>37</v>
      </c>
      <c r="E11" s="30" t="s">
        <v>47</v>
      </c>
      <c r="F11" s="13" t="s">
        <v>32</v>
      </c>
      <c r="G11" s="53" t="s">
        <v>56</v>
      </c>
      <c r="H11" s="14">
        <v>41634</v>
      </c>
      <c r="I11" s="14">
        <v>42727</v>
      </c>
      <c r="J11" s="56">
        <v>42830</v>
      </c>
      <c r="K11" s="17">
        <v>7760</v>
      </c>
      <c r="L11" s="18">
        <v>0.055</v>
      </c>
      <c r="M11" s="17" t="s">
        <v>33</v>
      </c>
      <c r="N11" s="17">
        <v>0</v>
      </c>
      <c r="O11" s="17">
        <v>0</v>
      </c>
      <c r="P11" s="43">
        <v>618.04517</v>
      </c>
      <c r="Q11" s="43">
        <v>390.85062</v>
      </c>
      <c r="R11" s="39">
        <v>0</v>
      </c>
      <c r="S11" s="45">
        <v>0</v>
      </c>
      <c r="T11" s="43">
        <v>618.04517</v>
      </c>
      <c r="U11" s="58">
        <v>0</v>
      </c>
      <c r="V11" s="49">
        <v>0</v>
      </c>
      <c r="W11" s="49">
        <v>0</v>
      </c>
      <c r="X11" s="49">
        <v>0</v>
      </c>
      <c r="Y11" s="45">
        <v>0</v>
      </c>
      <c r="Z11" s="45">
        <v>0</v>
      </c>
      <c r="AA11" s="43">
        <v>25.50357</v>
      </c>
      <c r="AB11" s="45">
        <v>0</v>
      </c>
      <c r="AC11" s="45">
        <v>0</v>
      </c>
      <c r="AD11" s="45">
        <v>0</v>
      </c>
      <c r="AE11" s="43">
        <v>25.50357</v>
      </c>
      <c r="AF11" s="17">
        <f t="shared" si="0"/>
        <v>0</v>
      </c>
      <c r="AG11" s="17">
        <v>0</v>
      </c>
      <c r="AH11" s="43">
        <f t="shared" si="1"/>
        <v>592.5416</v>
      </c>
      <c r="AI11" s="43">
        <v>390.85062</v>
      </c>
      <c r="AJ11" s="45">
        <v>0</v>
      </c>
      <c r="AK11" s="45">
        <v>0</v>
      </c>
      <c r="AL11" s="43">
        <f>T11-AE11</f>
        <v>592.5416</v>
      </c>
    </row>
    <row r="12" spans="1:38" ht="63.75">
      <c r="A12" s="53">
        <v>3</v>
      </c>
      <c r="B12" s="14">
        <v>41723</v>
      </c>
      <c r="C12" s="15" t="s">
        <v>38</v>
      </c>
      <c r="D12" s="16" t="s">
        <v>39</v>
      </c>
      <c r="E12" s="30" t="s">
        <v>47</v>
      </c>
      <c r="F12" s="13" t="s">
        <v>32</v>
      </c>
      <c r="G12" s="53" t="s">
        <v>57</v>
      </c>
      <c r="H12" s="14">
        <v>41723</v>
      </c>
      <c r="I12" s="14">
        <v>42814</v>
      </c>
      <c r="J12" s="56">
        <v>43076</v>
      </c>
      <c r="K12" s="17">
        <v>23957</v>
      </c>
      <c r="L12" s="18">
        <v>0.055</v>
      </c>
      <c r="M12" s="17" t="s">
        <v>33</v>
      </c>
      <c r="N12" s="17">
        <v>0</v>
      </c>
      <c r="O12" s="17">
        <v>0</v>
      </c>
      <c r="P12" s="43">
        <v>2800.8599</v>
      </c>
      <c r="Q12" s="43">
        <v>2498.93288</v>
      </c>
      <c r="R12" s="39">
        <v>0</v>
      </c>
      <c r="S12" s="45">
        <v>0</v>
      </c>
      <c r="T12" s="43">
        <v>2800.8599</v>
      </c>
      <c r="U12" s="58">
        <v>0</v>
      </c>
      <c r="V12" s="49">
        <v>0</v>
      </c>
      <c r="W12" s="49">
        <v>0</v>
      </c>
      <c r="X12" s="49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17">
        <f t="shared" si="0"/>
        <v>0</v>
      </c>
      <c r="AG12" s="17">
        <v>0</v>
      </c>
      <c r="AH12" s="43">
        <f t="shared" si="1"/>
        <v>2800.8599</v>
      </c>
      <c r="AI12" s="43">
        <v>2498.93288</v>
      </c>
      <c r="AJ12" s="45">
        <v>0</v>
      </c>
      <c r="AK12" s="45">
        <v>0</v>
      </c>
      <c r="AL12" s="43">
        <f>T12-AE12</f>
        <v>2800.8599</v>
      </c>
    </row>
    <row r="13" spans="1:38" ht="63.75">
      <c r="A13" s="53">
        <v>4</v>
      </c>
      <c r="B13" s="14">
        <v>41870</v>
      </c>
      <c r="C13" s="15" t="s">
        <v>40</v>
      </c>
      <c r="D13" s="30" t="s">
        <v>41</v>
      </c>
      <c r="E13" s="30" t="s">
        <v>47</v>
      </c>
      <c r="F13" s="13" t="s">
        <v>32</v>
      </c>
      <c r="G13" s="53" t="s">
        <v>58</v>
      </c>
      <c r="H13" s="14">
        <v>41870</v>
      </c>
      <c r="I13" s="14">
        <v>42965</v>
      </c>
      <c r="J13" s="56">
        <v>43074</v>
      </c>
      <c r="K13" s="17">
        <v>15793</v>
      </c>
      <c r="L13" s="18">
        <v>0.055</v>
      </c>
      <c r="M13" s="17" t="s">
        <v>33</v>
      </c>
      <c r="N13" s="17">
        <v>0</v>
      </c>
      <c r="O13" s="17">
        <v>0</v>
      </c>
      <c r="P13" s="43">
        <v>2262.07722</v>
      </c>
      <c r="Q13" s="43">
        <v>1781.7732</v>
      </c>
      <c r="R13" s="39">
        <v>0</v>
      </c>
      <c r="S13" s="45">
        <v>0</v>
      </c>
      <c r="T13" s="43">
        <v>2262.07722</v>
      </c>
      <c r="U13" s="58">
        <v>0</v>
      </c>
      <c r="V13" s="49">
        <v>0</v>
      </c>
      <c r="W13" s="49">
        <v>0</v>
      </c>
      <c r="X13" s="49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17">
        <f t="shared" si="0"/>
        <v>0</v>
      </c>
      <c r="AG13" s="17">
        <v>0</v>
      </c>
      <c r="AH13" s="43">
        <f t="shared" si="1"/>
        <v>2262.07722</v>
      </c>
      <c r="AI13" s="43">
        <v>1781.7732</v>
      </c>
      <c r="AJ13" s="45">
        <v>0</v>
      </c>
      <c r="AK13" s="45">
        <v>0</v>
      </c>
      <c r="AL13" s="43">
        <f>T13-AE13</f>
        <v>2262.07722</v>
      </c>
    </row>
    <row r="14" spans="1:38" ht="63.75">
      <c r="A14" s="53">
        <v>5</v>
      </c>
      <c r="B14" s="14">
        <v>42089</v>
      </c>
      <c r="C14" s="31" t="s">
        <v>42</v>
      </c>
      <c r="D14" s="30" t="s">
        <v>43</v>
      </c>
      <c r="E14" s="30" t="s">
        <v>47</v>
      </c>
      <c r="F14" s="13" t="s">
        <v>32</v>
      </c>
      <c r="G14" s="54" t="s">
        <v>59</v>
      </c>
      <c r="H14" s="14">
        <v>42089</v>
      </c>
      <c r="I14" s="14">
        <v>43182</v>
      </c>
      <c r="J14" s="14"/>
      <c r="K14" s="17">
        <v>7448</v>
      </c>
      <c r="L14" s="32">
        <v>0.02063</v>
      </c>
      <c r="M14" s="17" t="s">
        <v>33</v>
      </c>
      <c r="N14" s="17">
        <v>622</v>
      </c>
      <c r="O14" s="17">
        <v>0</v>
      </c>
      <c r="P14" s="43">
        <v>294.54457</v>
      </c>
      <c r="Q14" s="39">
        <v>0</v>
      </c>
      <c r="R14" s="39">
        <v>0</v>
      </c>
      <c r="S14" s="45">
        <v>0</v>
      </c>
      <c r="T14" s="43">
        <v>294.54457</v>
      </c>
      <c r="U14" s="58">
        <v>1114.20873</v>
      </c>
      <c r="V14" s="49">
        <v>0</v>
      </c>
      <c r="W14" s="58">
        <v>133.76694</v>
      </c>
      <c r="X14" s="58">
        <v>687.1932</v>
      </c>
      <c r="Y14" s="43">
        <v>86.81044</v>
      </c>
      <c r="Z14" s="45">
        <v>0</v>
      </c>
      <c r="AA14" s="43">
        <v>428.31151</v>
      </c>
      <c r="AB14" s="43">
        <v>687.1932</v>
      </c>
      <c r="AC14" s="45">
        <v>0</v>
      </c>
      <c r="AD14" s="45">
        <v>0</v>
      </c>
      <c r="AE14" s="45">
        <v>0</v>
      </c>
      <c r="AF14" s="59">
        <f t="shared" si="0"/>
        <v>1649.39829</v>
      </c>
      <c r="AG14" s="17">
        <v>0</v>
      </c>
      <c r="AH14" s="43">
        <f t="shared" si="1"/>
        <v>0</v>
      </c>
      <c r="AI14" s="43">
        <v>0</v>
      </c>
      <c r="AJ14" s="45">
        <v>0</v>
      </c>
      <c r="AK14" s="45">
        <v>0</v>
      </c>
      <c r="AL14" s="45">
        <v>0</v>
      </c>
    </row>
    <row r="15" spans="1:38" ht="63.75">
      <c r="A15" s="53">
        <v>6</v>
      </c>
      <c r="B15" s="14">
        <v>42187</v>
      </c>
      <c r="C15" s="31" t="s">
        <v>44</v>
      </c>
      <c r="D15" s="30" t="s">
        <v>45</v>
      </c>
      <c r="E15" s="30" t="s">
        <v>47</v>
      </c>
      <c r="F15" s="13" t="s">
        <v>32</v>
      </c>
      <c r="G15" s="54" t="s">
        <v>60</v>
      </c>
      <c r="H15" s="14">
        <v>42187</v>
      </c>
      <c r="I15" s="14">
        <v>43280</v>
      </c>
      <c r="J15" s="14"/>
      <c r="K15" s="17">
        <v>20000</v>
      </c>
      <c r="L15" s="32">
        <v>0.02063</v>
      </c>
      <c r="M15" s="17" t="s">
        <v>33</v>
      </c>
      <c r="N15" s="17">
        <v>10500</v>
      </c>
      <c r="O15" s="17">
        <v>0</v>
      </c>
      <c r="P15" s="44">
        <v>749.47478</v>
      </c>
      <c r="Q15" s="40">
        <v>0</v>
      </c>
      <c r="R15" s="45">
        <v>7168</v>
      </c>
      <c r="S15" s="45">
        <v>0</v>
      </c>
      <c r="T15" s="44">
        <v>749.47478</v>
      </c>
      <c r="U15" s="58">
        <v>2763.59021</v>
      </c>
      <c r="V15" s="49">
        <v>0</v>
      </c>
      <c r="W15" s="58">
        <v>343.84458</v>
      </c>
      <c r="X15" s="58">
        <v>1680.1713</v>
      </c>
      <c r="Y15" s="43">
        <v>663.17951</v>
      </c>
      <c r="Z15" s="45">
        <v>0</v>
      </c>
      <c r="AA15" s="43">
        <v>1093.31936</v>
      </c>
      <c r="AB15" s="43">
        <v>1680.1713</v>
      </c>
      <c r="AC15" s="45">
        <v>0</v>
      </c>
      <c r="AD15" s="45">
        <v>0</v>
      </c>
      <c r="AE15" s="45">
        <v>0</v>
      </c>
      <c r="AF15" s="59">
        <f t="shared" si="0"/>
        <v>12600.4107</v>
      </c>
      <c r="AG15" s="17">
        <v>0</v>
      </c>
      <c r="AH15" s="43">
        <f t="shared" si="1"/>
        <v>0</v>
      </c>
      <c r="AI15" s="44">
        <v>0</v>
      </c>
      <c r="AJ15" s="45">
        <v>0</v>
      </c>
      <c r="AK15" s="45">
        <v>0</v>
      </c>
      <c r="AL15" s="60">
        <v>0</v>
      </c>
    </row>
    <row r="16" spans="1:38" s="10" customFormat="1" ht="12.75">
      <c r="A16" s="92" t="s">
        <v>24</v>
      </c>
      <c r="B16" s="92"/>
      <c r="C16" s="92"/>
      <c r="D16" s="92"/>
      <c r="E16" s="20"/>
      <c r="F16" s="20"/>
      <c r="G16" s="20"/>
      <c r="H16" s="21"/>
      <c r="I16" s="21"/>
      <c r="J16" s="21"/>
      <c r="K16" s="22">
        <f>SUM(K10:K15)</f>
        <v>102799</v>
      </c>
      <c r="L16" s="21"/>
      <c r="M16" s="20"/>
      <c r="N16" s="29">
        <f aca="true" t="shared" si="2" ref="N16:X16">SUM(N10:N15)</f>
        <v>11122</v>
      </c>
      <c r="O16" s="29">
        <v>0</v>
      </c>
      <c r="P16" s="46">
        <f t="shared" si="2"/>
        <v>9063.80863</v>
      </c>
      <c r="Q16" s="46">
        <f t="shared" si="2"/>
        <v>7245.971</v>
      </c>
      <c r="R16" s="48">
        <f t="shared" si="2"/>
        <v>7168</v>
      </c>
      <c r="S16" s="48">
        <v>0</v>
      </c>
      <c r="T16" s="47">
        <f t="shared" si="2"/>
        <v>9063.80863</v>
      </c>
      <c r="U16" s="47">
        <f t="shared" si="2"/>
        <v>3877.7989399999997</v>
      </c>
      <c r="V16" s="48">
        <v>0</v>
      </c>
      <c r="W16" s="47">
        <f t="shared" si="2"/>
        <v>477.61152000000004</v>
      </c>
      <c r="X16" s="47">
        <f t="shared" si="2"/>
        <v>2367.3645</v>
      </c>
      <c r="Y16" s="47">
        <f>SUM(Y10:Y15)</f>
        <v>749.98995</v>
      </c>
      <c r="Z16" s="48">
        <v>0</v>
      </c>
      <c r="AA16" s="47">
        <f>SUM(AA10:AA15)</f>
        <v>1622.1344399999998</v>
      </c>
      <c r="AB16" s="47">
        <f aca="true" t="shared" si="3" ref="AB16:AL16">SUM(AB10:AB15)</f>
        <v>2367.3645</v>
      </c>
      <c r="AC16" s="48">
        <f t="shared" si="3"/>
        <v>0</v>
      </c>
      <c r="AD16" s="48">
        <v>0</v>
      </c>
      <c r="AE16" s="47">
        <f t="shared" si="3"/>
        <v>100.50357</v>
      </c>
      <c r="AF16" s="47">
        <f t="shared" si="3"/>
        <v>14249.808990000001</v>
      </c>
      <c r="AG16" s="48">
        <v>0</v>
      </c>
      <c r="AH16" s="47">
        <f t="shared" si="3"/>
        <v>7919.28571</v>
      </c>
      <c r="AI16" s="47">
        <f t="shared" si="3"/>
        <v>7245.971</v>
      </c>
      <c r="AJ16" s="48">
        <f t="shared" si="3"/>
        <v>0</v>
      </c>
      <c r="AK16" s="48">
        <v>0</v>
      </c>
      <c r="AL16" s="47">
        <f t="shared" si="3"/>
        <v>7919.28571</v>
      </c>
    </row>
    <row r="17" spans="1:38" ht="12.75">
      <c r="A17" s="67" t="s">
        <v>30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52"/>
      <c r="AL17" s="24"/>
    </row>
    <row r="18" spans="1:38" ht="12.75">
      <c r="A18" s="61" t="s">
        <v>25</v>
      </c>
      <c r="B18" s="61"/>
      <c r="C18" s="61"/>
      <c r="D18" s="61"/>
      <c r="E18" s="13"/>
      <c r="F18" s="13"/>
      <c r="G18" s="13"/>
      <c r="H18" s="15"/>
      <c r="I18" s="15"/>
      <c r="J18" s="15"/>
      <c r="K18" s="15"/>
      <c r="L18" s="15"/>
      <c r="M18" s="13"/>
      <c r="N18" s="13">
        <v>0</v>
      </c>
      <c r="O18" s="13">
        <v>0</v>
      </c>
      <c r="P18" s="13">
        <v>0</v>
      </c>
      <c r="Q18" s="13">
        <v>0</v>
      </c>
      <c r="R18" s="25">
        <v>0</v>
      </c>
      <c r="S18" s="25">
        <v>0</v>
      </c>
      <c r="T18" s="25">
        <v>0</v>
      </c>
      <c r="U18" s="12">
        <v>0</v>
      </c>
      <c r="V18" s="12">
        <v>0</v>
      </c>
      <c r="W18" s="12">
        <v>0</v>
      </c>
      <c r="X18" s="12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ht="12.75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52"/>
      <c r="AL19" s="24"/>
    </row>
    <row r="20" spans="1:38" ht="12" customHeight="1">
      <c r="A20" s="61" t="s">
        <v>26</v>
      </c>
      <c r="B20" s="61"/>
      <c r="C20" s="61"/>
      <c r="D20" s="61"/>
      <c r="E20" s="15"/>
      <c r="F20" s="15"/>
      <c r="G20" s="15"/>
      <c r="H20" s="19"/>
      <c r="I20" s="19"/>
      <c r="J20" s="19"/>
      <c r="K20" s="19"/>
      <c r="L20" s="19"/>
      <c r="M20" s="19"/>
      <c r="N20" s="19">
        <v>0</v>
      </c>
      <c r="O20" s="19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12">
        <v>0</v>
      </c>
      <c r="V20" s="12">
        <v>0</v>
      </c>
      <c r="W20" s="12">
        <v>0</v>
      </c>
      <c r="X20" s="12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ht="12.75" customHeight="1">
      <c r="A21" s="94" t="s">
        <v>27</v>
      </c>
      <c r="B21" s="94"/>
      <c r="C21" s="94"/>
      <c r="D21" s="27"/>
      <c r="E21" s="27"/>
      <c r="F21" s="27"/>
      <c r="G21" s="27"/>
      <c r="H21" s="28"/>
      <c r="I21" s="28"/>
      <c r="J21" s="28"/>
      <c r="K21" s="29">
        <f>K16</f>
        <v>102799</v>
      </c>
      <c r="L21" s="20"/>
      <c r="M21" s="23"/>
      <c r="N21" s="41">
        <f aca="true" t="shared" si="4" ref="N21:AB21">N16</f>
        <v>11122</v>
      </c>
      <c r="O21" s="48">
        <v>0</v>
      </c>
      <c r="P21" s="50">
        <f t="shared" si="4"/>
        <v>9063.80863</v>
      </c>
      <c r="Q21" s="47">
        <f>Q16</f>
        <v>7245.971</v>
      </c>
      <c r="R21" s="42">
        <f t="shared" si="4"/>
        <v>7168</v>
      </c>
      <c r="S21" s="57">
        <v>0</v>
      </c>
      <c r="T21" s="47">
        <f t="shared" si="4"/>
        <v>9063.80863</v>
      </c>
      <c r="U21" s="47">
        <f t="shared" si="4"/>
        <v>3877.7989399999997</v>
      </c>
      <c r="V21" s="48">
        <v>0</v>
      </c>
      <c r="W21" s="47">
        <f t="shared" si="4"/>
        <v>477.61152000000004</v>
      </c>
      <c r="X21" s="47">
        <f t="shared" si="4"/>
        <v>2367.3645</v>
      </c>
      <c r="Y21" s="47">
        <f t="shared" si="4"/>
        <v>749.98995</v>
      </c>
      <c r="Z21" s="48">
        <v>0</v>
      </c>
      <c r="AA21" s="47">
        <f t="shared" si="4"/>
        <v>1622.1344399999998</v>
      </c>
      <c r="AB21" s="47">
        <f t="shared" si="4"/>
        <v>2367.3645</v>
      </c>
      <c r="AC21" s="41">
        <f>AC16</f>
        <v>0</v>
      </c>
      <c r="AD21" s="48">
        <v>0</v>
      </c>
      <c r="AE21" s="47">
        <f aca="true" t="shared" si="5" ref="AE21:AL21">AE16</f>
        <v>100.50357</v>
      </c>
      <c r="AF21" s="47">
        <f t="shared" si="5"/>
        <v>14249.808990000001</v>
      </c>
      <c r="AG21" s="48">
        <v>0</v>
      </c>
      <c r="AH21" s="47">
        <f t="shared" si="5"/>
        <v>7919.28571</v>
      </c>
      <c r="AI21" s="47">
        <f t="shared" si="5"/>
        <v>7245.971</v>
      </c>
      <c r="AJ21" s="41">
        <f t="shared" si="5"/>
        <v>0</v>
      </c>
      <c r="AK21" s="48">
        <v>0</v>
      </c>
      <c r="AL21" s="47">
        <f t="shared" si="5"/>
        <v>7919.28571</v>
      </c>
    </row>
    <row r="23" spans="1:10" ht="34.5" customHeight="1">
      <c r="A23" s="89" t="s">
        <v>50</v>
      </c>
      <c r="B23" s="89"/>
      <c r="C23" s="89"/>
      <c r="D23" s="89"/>
      <c r="E23" s="89"/>
      <c r="F23" s="89"/>
      <c r="G23" s="89"/>
      <c r="H23" s="89"/>
      <c r="I23" s="2" t="s">
        <v>53</v>
      </c>
      <c r="J23" s="2"/>
    </row>
  </sheetData>
  <sheetProtection/>
  <mergeCells count="34">
    <mergeCell ref="A23:H23"/>
    <mergeCell ref="A7:AL7"/>
    <mergeCell ref="A8:D8"/>
    <mergeCell ref="A9:AJ9"/>
    <mergeCell ref="A16:D16"/>
    <mergeCell ref="AH1:AL1"/>
    <mergeCell ref="A21:C21"/>
    <mergeCell ref="G3:G5"/>
    <mergeCell ref="AJ4:AL4"/>
    <mergeCell ref="N4:Q4"/>
    <mergeCell ref="D1:AE1"/>
    <mergeCell ref="U3:X4"/>
    <mergeCell ref="N3:T3"/>
    <mergeCell ref="Y4:AB4"/>
    <mergeCell ref="A3:A5"/>
    <mergeCell ref="B3:B5"/>
    <mergeCell ref="C3:C5"/>
    <mergeCell ref="A17:AJ17"/>
    <mergeCell ref="AF3:AL3"/>
    <mergeCell ref="H3:H5"/>
    <mergeCell ref="I3:J4"/>
    <mergeCell ref="K3:K5"/>
    <mergeCell ref="R4:T4"/>
    <mergeCell ref="M3:M5"/>
    <mergeCell ref="A18:D18"/>
    <mergeCell ref="L3:L5"/>
    <mergeCell ref="Y3:AE3"/>
    <mergeCell ref="D3:D5"/>
    <mergeCell ref="A20:D20"/>
    <mergeCell ref="A19:AJ19"/>
    <mergeCell ref="AC4:AE4"/>
    <mergeCell ref="E3:E5"/>
    <mergeCell ref="F3:F5"/>
    <mergeCell ref="AF4:AI4"/>
  </mergeCells>
  <printOptions/>
  <pageMargins left="0.16" right="0.17" top="0.58" bottom="0.1968503937007874" header="0.59" footer="0.31496062992125984"/>
  <pageSetup fitToHeight="1" fitToWidth="1" horizontalDpi="600" verticalDpi="600" orientation="landscape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2018-02-22T03:46:51Z</cp:lastPrinted>
  <dcterms:created xsi:type="dcterms:W3CDTF">2000-10-03T09:28:13Z</dcterms:created>
  <dcterms:modified xsi:type="dcterms:W3CDTF">2018-12-06T06:40:17Z</dcterms:modified>
  <cp:category/>
  <cp:version/>
  <cp:contentType/>
  <cp:contentStatus/>
</cp:coreProperties>
</file>